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2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'Sheet1'!$A$1:$N$22</definedName>
  </definedNames>
  <calcPr fullCalcOnLoad="1"/>
</workbook>
</file>

<file path=xl/sharedStrings.xml><?xml version="1.0" encoding="utf-8"?>
<sst xmlns="http://schemas.openxmlformats.org/spreadsheetml/2006/main" count="45" uniqueCount="36">
  <si>
    <t>ACTUAL</t>
  </si>
  <si>
    <t>BUDGET</t>
  </si>
  <si>
    <t xml:space="preserve">ESTIMATED </t>
  </si>
  <si>
    <t>REQUEST</t>
  </si>
  <si>
    <t>$ CHANGE</t>
  </si>
  <si>
    <t xml:space="preserve">% CHANGE </t>
  </si>
  <si>
    <t>REFUSE DISPOSAL</t>
  </si>
  <si>
    <t>FY 2000</t>
  </si>
  <si>
    <t>FY 2001</t>
  </si>
  <si>
    <t>FY 2002</t>
  </si>
  <si>
    <t>FY 2003</t>
  </si>
  <si>
    <t>FY 2004</t>
  </si>
  <si>
    <t>FY 2005</t>
  </si>
  <si>
    <t>FY 2006</t>
  </si>
  <si>
    <t xml:space="preserve">FY 2007 </t>
  </si>
  <si>
    <t xml:space="preserve">FY 2008 </t>
  </si>
  <si>
    <t>FY 07 to 08</t>
  </si>
  <si>
    <t>FULL TIME PAYROLL</t>
  </si>
  <si>
    <t>PART TIME PAYROLL</t>
  </si>
  <si>
    <t>OVERTIME PAYROLL</t>
  </si>
  <si>
    <t>SOCIAL SECURITY</t>
  </si>
  <si>
    <t>SUBTOTAL PERSONNEL</t>
  </si>
  <si>
    <t>POWER</t>
  </si>
  <si>
    <t>WATER &amp; SEWER</t>
  </si>
  <si>
    <t>ecomaine FEES</t>
  </si>
  <si>
    <t>DEMOLITION MATERIAL DISPOSAL</t>
  </si>
  <si>
    <t xml:space="preserve">HAZARDOUS MATERIALS DISPOSAL </t>
  </si>
  <si>
    <t>EQUIPMENT RENTAL</t>
  </si>
  <si>
    <t>UNIFORM RENTAL</t>
  </si>
  <si>
    <t>VEHICLE MAINTENANCE</t>
  </si>
  <si>
    <t>MISC. CONTRACT SVCS.</t>
  </si>
  <si>
    <t>ALARM SERVICE</t>
  </si>
  <si>
    <t>GASOLINE</t>
  </si>
  <si>
    <t>MISCELLANEOUS SUPPLIES</t>
  </si>
  <si>
    <t>DIESEL FUEL</t>
  </si>
  <si>
    <t>SUBTOTAL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</si>
</sst>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164" fontId="2" fillId="2" borderId="0" xfId="15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/>
    </xf>
    <xf numFmtId="41" fontId="1" fillId="0" borderId="0" xfId="15" applyNumberFormat="1" applyFont="1" applyAlignment="1">
      <alignment horizontal="center"/>
    </xf>
    <xf numFmtId="165" fontId="1" fillId="0" borderId="0" xfId="19" applyNumberFormat="1" applyFont="1" applyAlignment="1">
      <alignment/>
    </xf>
    <xf numFmtId="0" fontId="2" fillId="0" borderId="0" xfId="0" applyFont="1" applyAlignment="1">
      <alignment horizontal="center"/>
    </xf>
    <xf numFmtId="164" fontId="2" fillId="0" borderId="0" xfId="15" applyNumberFormat="1" applyFont="1" applyAlignment="1">
      <alignment/>
    </xf>
    <xf numFmtId="164" fontId="2" fillId="0" borderId="0" xfId="15" applyNumberFormat="1" applyFont="1" applyAlignment="1">
      <alignment horizontal="center"/>
    </xf>
    <xf numFmtId="165" fontId="2" fillId="0" borderId="0" xfId="19" applyNumberFormat="1" applyFont="1" applyAlignment="1">
      <alignment/>
    </xf>
    <xf numFmtId="41" fontId="1" fillId="0" borderId="0" xfId="15" applyNumberFormat="1" applyFont="1" applyAlignment="1">
      <alignment/>
    </xf>
    <xf numFmtId="41" fontId="2" fillId="0" borderId="0" xfId="15" applyNumberFormat="1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workbookViewId="0" topLeftCell="A1">
      <selection activeCell="I1" sqref="I1:I16384"/>
    </sheetView>
  </sheetViews>
  <sheetFormatPr defaultColWidth="9.140625" defaultRowHeight="12.75"/>
  <cols>
    <col min="2" max="2" width="34.00390625" style="0" bestFit="1" customWidth="1"/>
    <col min="11" max="11" width="12.7109375" style="0" bestFit="1" customWidth="1"/>
    <col min="12" max="12" width="10.28125" style="0" bestFit="1" customWidth="1"/>
    <col min="13" max="13" width="11.00390625" style="0" bestFit="1" customWidth="1"/>
    <col min="14" max="14" width="12.57421875" style="0" bestFit="1" customWidth="1"/>
  </cols>
  <sheetData>
    <row r="1" spans="1:14" ht="12.75">
      <c r="A1" s="1"/>
      <c r="B1" s="2"/>
      <c r="C1" s="3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1</v>
      </c>
      <c r="K1" s="4" t="s">
        <v>2</v>
      </c>
      <c r="L1" s="4" t="s">
        <v>3</v>
      </c>
      <c r="M1" s="4" t="s">
        <v>4</v>
      </c>
      <c r="N1" s="4" t="s">
        <v>5</v>
      </c>
    </row>
    <row r="2" spans="1:14" ht="12.75">
      <c r="A2" s="3">
        <v>320</v>
      </c>
      <c r="B2" s="2" t="s">
        <v>6</v>
      </c>
      <c r="C2" s="3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14</v>
      </c>
      <c r="L2" s="4" t="s">
        <v>15</v>
      </c>
      <c r="M2" s="4" t="s">
        <v>16</v>
      </c>
      <c r="N2" s="4" t="s">
        <v>16</v>
      </c>
    </row>
    <row r="3" spans="1:14" ht="12.75">
      <c r="A3" s="5">
        <v>1001</v>
      </c>
      <c r="B3" s="6" t="s">
        <v>17</v>
      </c>
      <c r="C3" s="7">
        <v>41062</v>
      </c>
      <c r="D3" s="8">
        <v>53042</v>
      </c>
      <c r="E3" s="8">
        <v>54216</v>
      </c>
      <c r="F3" s="9">
        <v>52775</v>
      </c>
      <c r="G3" s="9">
        <v>55639</v>
      </c>
      <c r="H3" s="9">
        <v>48541</v>
      </c>
      <c r="I3" s="9">
        <v>70694</v>
      </c>
      <c r="J3" s="9">
        <v>59807</v>
      </c>
      <c r="K3" s="9">
        <v>59000</v>
      </c>
      <c r="L3" s="9">
        <v>61235</v>
      </c>
      <c r="M3" s="7">
        <f>SUM(L3-J3)</f>
        <v>1428</v>
      </c>
      <c r="N3" s="10">
        <f>SUM(M3/J3)</f>
        <v>0.023876803718628253</v>
      </c>
    </row>
    <row r="4" spans="1:14" ht="12.75">
      <c r="A4" s="5">
        <v>1002</v>
      </c>
      <c r="B4" s="6" t="s">
        <v>18</v>
      </c>
      <c r="C4" s="7">
        <v>12690</v>
      </c>
      <c r="D4" s="8">
        <v>13713</v>
      </c>
      <c r="E4" s="8">
        <v>14348</v>
      </c>
      <c r="F4" s="9">
        <v>14264</v>
      </c>
      <c r="G4" s="9">
        <v>15046</v>
      </c>
      <c r="H4" s="9">
        <v>14915</v>
      </c>
      <c r="I4" s="9">
        <v>16716</v>
      </c>
      <c r="J4" s="9">
        <v>21923</v>
      </c>
      <c r="K4" s="9">
        <v>20000</v>
      </c>
      <c r="L4" s="9">
        <v>23701</v>
      </c>
      <c r="M4" s="7">
        <f aca="true" t="shared" si="0" ref="M4:M22">SUM(L4-J4)</f>
        <v>1778</v>
      </c>
      <c r="N4" s="10">
        <f aca="true" t="shared" si="1" ref="N4:N22">SUM(M4/J4)</f>
        <v>0.08110203895452264</v>
      </c>
    </row>
    <row r="5" spans="1:14" ht="12.75">
      <c r="A5" s="5">
        <v>1003</v>
      </c>
      <c r="B5" s="6" t="s">
        <v>19</v>
      </c>
      <c r="C5" s="7">
        <v>3263</v>
      </c>
      <c r="D5" s="8">
        <v>3133</v>
      </c>
      <c r="E5" s="8">
        <v>2620</v>
      </c>
      <c r="F5" s="9">
        <v>2465</v>
      </c>
      <c r="G5" s="9">
        <v>3119</v>
      </c>
      <c r="H5" s="9">
        <v>3672</v>
      </c>
      <c r="I5" s="9">
        <v>4287</v>
      </c>
      <c r="J5" s="9">
        <v>3895</v>
      </c>
      <c r="K5" s="9">
        <v>3000</v>
      </c>
      <c r="L5" s="9">
        <v>4050</v>
      </c>
      <c r="M5" s="7">
        <f t="shared" si="0"/>
        <v>155</v>
      </c>
      <c r="N5" s="10">
        <f t="shared" si="1"/>
        <v>0.03979460847240052</v>
      </c>
    </row>
    <row r="6" spans="1:14" ht="12.75">
      <c r="A6" s="5">
        <v>1020</v>
      </c>
      <c r="B6" s="6" t="s">
        <v>20</v>
      </c>
      <c r="C6" s="7">
        <v>6146</v>
      </c>
      <c r="D6" s="8">
        <v>5847</v>
      </c>
      <c r="E6" s="8">
        <v>5616</v>
      </c>
      <c r="F6" s="9">
        <v>5478</v>
      </c>
      <c r="G6" s="9">
        <v>5782</v>
      </c>
      <c r="H6" s="9">
        <v>5264</v>
      </c>
      <c r="I6" s="9">
        <v>6909</v>
      </c>
      <c r="J6" s="9">
        <f>SUM(J3:J5)*0.0765</f>
        <v>6550.3125</v>
      </c>
      <c r="K6" s="9">
        <f>SUM(K3:K5)*0.0765</f>
        <v>6273</v>
      </c>
      <c r="L6" s="9">
        <f>SUM(L3:L5)*0.0765</f>
        <v>6807.429</v>
      </c>
      <c r="M6" s="7">
        <f t="shared" si="0"/>
        <v>257.1165000000001</v>
      </c>
      <c r="N6" s="10">
        <f t="shared" si="1"/>
        <v>0.03925255474452556</v>
      </c>
    </row>
    <row r="7" spans="1:14" ht="12.75">
      <c r="A7" s="11"/>
      <c r="B7" s="6" t="s">
        <v>21</v>
      </c>
      <c r="C7" s="12">
        <f>SUM(C3:C6)</f>
        <v>63161</v>
      </c>
      <c r="D7" s="13">
        <f>SUM(D3:D6)</f>
        <v>75735</v>
      </c>
      <c r="E7" s="13">
        <f>SUM(E3:E6)</f>
        <v>76800</v>
      </c>
      <c r="F7" s="13">
        <f aca="true" t="shared" si="2" ref="F7:K7">SUM(F3:F6)</f>
        <v>74982</v>
      </c>
      <c r="G7" s="13">
        <f t="shared" si="2"/>
        <v>79586</v>
      </c>
      <c r="H7" s="13">
        <f t="shared" si="2"/>
        <v>72392</v>
      </c>
      <c r="I7" s="13">
        <f t="shared" si="2"/>
        <v>98606</v>
      </c>
      <c r="J7" s="13">
        <f t="shared" si="2"/>
        <v>92175.3125</v>
      </c>
      <c r="K7" s="13">
        <f t="shared" si="2"/>
        <v>88273</v>
      </c>
      <c r="L7" s="13">
        <f>SUM(L3:L6)</f>
        <v>95793.429</v>
      </c>
      <c r="M7" s="12">
        <f t="shared" si="0"/>
        <v>3618.1165000000037</v>
      </c>
      <c r="N7" s="14">
        <f t="shared" si="1"/>
        <v>0.03925255474452559</v>
      </c>
    </row>
    <row r="8" spans="1:14" ht="12.75">
      <c r="A8" s="5">
        <v>2002</v>
      </c>
      <c r="B8" s="6" t="s">
        <v>22</v>
      </c>
      <c r="C8" s="7">
        <v>6812</v>
      </c>
      <c r="D8" s="7">
        <v>6123</v>
      </c>
      <c r="E8" s="7">
        <v>6256</v>
      </c>
      <c r="F8" s="15">
        <v>6091</v>
      </c>
      <c r="G8" s="15">
        <v>5663</v>
      </c>
      <c r="H8" s="15">
        <v>5436</v>
      </c>
      <c r="I8" s="15">
        <v>5486</v>
      </c>
      <c r="J8" s="15">
        <v>7000</v>
      </c>
      <c r="K8" s="15">
        <v>6000</v>
      </c>
      <c r="L8" s="15">
        <v>7000</v>
      </c>
      <c r="M8" s="7">
        <f t="shared" si="0"/>
        <v>0</v>
      </c>
      <c r="N8" s="10">
        <f t="shared" si="1"/>
        <v>0</v>
      </c>
    </row>
    <row r="9" spans="1:14" ht="12.75">
      <c r="A9" s="5">
        <v>2003</v>
      </c>
      <c r="B9" s="6" t="s">
        <v>23</v>
      </c>
      <c r="C9" s="7">
        <v>825</v>
      </c>
      <c r="D9" s="7">
        <v>793</v>
      </c>
      <c r="E9" s="7">
        <v>1111</v>
      </c>
      <c r="F9" s="15">
        <v>2351</v>
      </c>
      <c r="G9" s="15">
        <v>650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7">
        <f t="shared" si="0"/>
        <v>0</v>
      </c>
      <c r="N9" s="10"/>
    </row>
    <row r="10" spans="1:14" ht="12.75">
      <c r="A10" s="5">
        <v>2012</v>
      </c>
      <c r="B10" s="6" t="s">
        <v>24</v>
      </c>
      <c r="C10" s="7">
        <v>294136</v>
      </c>
      <c r="D10" s="7">
        <v>353430</v>
      </c>
      <c r="E10" s="7">
        <v>350875</v>
      </c>
      <c r="F10" s="15">
        <v>411320</v>
      </c>
      <c r="G10" s="15">
        <v>490759</v>
      </c>
      <c r="H10" s="15">
        <v>601187</v>
      </c>
      <c r="I10" s="15">
        <v>621043</v>
      </c>
      <c r="J10" s="15">
        <v>605950</v>
      </c>
      <c r="K10" s="15">
        <v>604000</v>
      </c>
      <c r="L10" s="15">
        <v>617700</v>
      </c>
      <c r="M10" s="7">
        <f t="shared" si="0"/>
        <v>11750</v>
      </c>
      <c r="N10" s="10">
        <f t="shared" si="1"/>
        <v>0.01939103886459279</v>
      </c>
    </row>
    <row r="11" spans="1:14" ht="12.75">
      <c r="A11" s="5">
        <v>2014</v>
      </c>
      <c r="B11" s="6" t="s">
        <v>25</v>
      </c>
      <c r="C11" s="7">
        <v>88971</v>
      </c>
      <c r="D11" s="7">
        <v>90749</v>
      </c>
      <c r="E11" s="7">
        <v>71845</v>
      </c>
      <c r="F11" s="15">
        <v>57910</v>
      </c>
      <c r="G11" s="15">
        <v>56156</v>
      </c>
      <c r="H11" s="15">
        <v>61755</v>
      </c>
      <c r="I11" s="15">
        <v>40760</v>
      </c>
      <c r="J11" s="15">
        <v>65000</v>
      </c>
      <c r="K11" s="15">
        <v>65000</v>
      </c>
      <c r="L11" s="15">
        <v>64850</v>
      </c>
      <c r="M11" s="7">
        <f t="shared" si="0"/>
        <v>-150</v>
      </c>
      <c r="N11" s="10">
        <f t="shared" si="1"/>
        <v>-0.002307692307692308</v>
      </c>
    </row>
    <row r="12" spans="1:14" ht="12.75">
      <c r="A12" s="5">
        <v>2015</v>
      </c>
      <c r="B12" s="6" t="s">
        <v>26</v>
      </c>
      <c r="C12" s="7">
        <v>411</v>
      </c>
      <c r="D12" s="7">
        <v>386</v>
      </c>
      <c r="E12" s="7">
        <v>203</v>
      </c>
      <c r="F12" s="15">
        <v>10</v>
      </c>
      <c r="G12" s="15">
        <v>0</v>
      </c>
      <c r="H12" s="15">
        <v>0</v>
      </c>
      <c r="I12" s="15">
        <v>18571</v>
      </c>
      <c r="J12" s="15">
        <v>24000</v>
      </c>
      <c r="K12" s="15">
        <v>20000</v>
      </c>
      <c r="L12" s="15">
        <v>24000</v>
      </c>
      <c r="M12" s="7">
        <f t="shared" si="0"/>
        <v>0</v>
      </c>
      <c r="N12" s="10">
        <f t="shared" si="1"/>
        <v>0</v>
      </c>
    </row>
    <row r="13" spans="1:14" ht="12.75">
      <c r="A13" s="5">
        <v>2021</v>
      </c>
      <c r="B13" s="6" t="s">
        <v>27</v>
      </c>
      <c r="C13" s="7">
        <v>1346</v>
      </c>
      <c r="D13" s="7">
        <v>17741</v>
      </c>
      <c r="E13" s="7">
        <v>13069</v>
      </c>
      <c r="F13" s="15">
        <v>6970</v>
      </c>
      <c r="G13" s="15">
        <v>7880</v>
      </c>
      <c r="H13" s="15">
        <v>8261</v>
      </c>
      <c r="I13" s="15">
        <v>9120</v>
      </c>
      <c r="J13" s="15">
        <v>9000</v>
      </c>
      <c r="K13" s="15">
        <v>11250</v>
      </c>
      <c r="L13" s="15">
        <v>10000</v>
      </c>
      <c r="M13" s="7">
        <f t="shared" si="0"/>
        <v>1000</v>
      </c>
      <c r="N13" s="10">
        <f t="shared" si="1"/>
        <v>0.1111111111111111</v>
      </c>
    </row>
    <row r="14" spans="1:14" ht="12.75">
      <c r="A14" s="5">
        <v>2022</v>
      </c>
      <c r="B14" s="6" t="s">
        <v>28</v>
      </c>
      <c r="C14" s="7">
        <v>570</v>
      </c>
      <c r="D14" s="7">
        <v>572</v>
      </c>
      <c r="E14" s="7">
        <v>840</v>
      </c>
      <c r="F14" s="15">
        <v>525</v>
      </c>
      <c r="G14" s="15">
        <v>635</v>
      </c>
      <c r="H14" s="15">
        <v>684</v>
      </c>
      <c r="I14" s="15">
        <v>763</v>
      </c>
      <c r="J14" s="15">
        <v>1080</v>
      </c>
      <c r="K14" s="15">
        <v>1080</v>
      </c>
      <c r="L14" s="15">
        <v>1080</v>
      </c>
      <c r="M14" s="7">
        <f t="shared" si="0"/>
        <v>0</v>
      </c>
      <c r="N14" s="10">
        <f t="shared" si="1"/>
        <v>0</v>
      </c>
    </row>
    <row r="15" spans="1:14" ht="12.75">
      <c r="A15" s="5">
        <v>2032</v>
      </c>
      <c r="B15" s="6" t="s">
        <v>29</v>
      </c>
      <c r="C15" s="7">
        <v>5795</v>
      </c>
      <c r="D15" s="7">
        <v>3074</v>
      </c>
      <c r="E15" s="7">
        <v>4984</v>
      </c>
      <c r="F15" s="15">
        <v>4035</v>
      </c>
      <c r="G15" s="15">
        <v>6446</v>
      </c>
      <c r="H15" s="15">
        <v>4018</v>
      </c>
      <c r="I15" s="15">
        <v>3881</v>
      </c>
      <c r="J15" s="15">
        <v>4000</v>
      </c>
      <c r="K15" s="15">
        <v>3900</v>
      </c>
      <c r="L15" s="15">
        <v>4000</v>
      </c>
      <c r="M15" s="7">
        <f t="shared" si="0"/>
        <v>0</v>
      </c>
      <c r="N15" s="10">
        <f t="shared" si="1"/>
        <v>0</v>
      </c>
    </row>
    <row r="16" spans="1:14" ht="12.75">
      <c r="A16" s="5">
        <v>2062</v>
      </c>
      <c r="B16" s="6" t="s">
        <v>30</v>
      </c>
      <c r="C16" s="7">
        <v>518</v>
      </c>
      <c r="D16" s="7">
        <v>403</v>
      </c>
      <c r="E16" s="7">
        <v>512</v>
      </c>
      <c r="F16" s="15">
        <v>486</v>
      </c>
      <c r="G16" s="15">
        <v>375</v>
      </c>
      <c r="H16" s="15">
        <v>446</v>
      </c>
      <c r="I16" s="15">
        <v>330</v>
      </c>
      <c r="J16" s="15">
        <v>500</v>
      </c>
      <c r="K16" s="15">
        <v>500</v>
      </c>
      <c r="L16" s="15">
        <v>720</v>
      </c>
      <c r="M16" s="7">
        <f t="shared" si="0"/>
        <v>220</v>
      </c>
      <c r="N16" s="10">
        <f t="shared" si="1"/>
        <v>0.44</v>
      </c>
    </row>
    <row r="17" spans="1:14" ht="12.75">
      <c r="A17" s="5">
        <v>2063</v>
      </c>
      <c r="B17" s="6" t="s">
        <v>31</v>
      </c>
      <c r="C17" s="7">
        <v>1145</v>
      </c>
      <c r="D17" s="7">
        <v>276</v>
      </c>
      <c r="E17" s="7">
        <v>238</v>
      </c>
      <c r="F17" s="15">
        <v>48</v>
      </c>
      <c r="G17" s="15">
        <v>654</v>
      </c>
      <c r="H17" s="15">
        <v>1142</v>
      </c>
      <c r="I17" s="15">
        <v>693</v>
      </c>
      <c r="J17" s="15">
        <v>1600</v>
      </c>
      <c r="K17" s="15">
        <v>1000</v>
      </c>
      <c r="L17" s="15">
        <v>1600</v>
      </c>
      <c r="M17" s="7">
        <f t="shared" si="0"/>
        <v>0</v>
      </c>
      <c r="N17" s="10">
        <f t="shared" si="1"/>
        <v>0</v>
      </c>
    </row>
    <row r="18" spans="1:14" ht="12.75">
      <c r="A18" s="5">
        <v>3002</v>
      </c>
      <c r="B18" s="6" t="s">
        <v>32</v>
      </c>
      <c r="C18" s="7">
        <v>0</v>
      </c>
      <c r="D18" s="7"/>
      <c r="E18" s="7">
        <v>0</v>
      </c>
      <c r="F18" s="15">
        <v>200</v>
      </c>
      <c r="G18" s="15">
        <v>200</v>
      </c>
      <c r="H18" s="15">
        <v>0</v>
      </c>
      <c r="I18" s="15">
        <v>327</v>
      </c>
      <c r="J18" s="15">
        <v>380</v>
      </c>
      <c r="K18" s="15">
        <v>425</v>
      </c>
      <c r="L18" s="15">
        <v>400</v>
      </c>
      <c r="M18" s="7">
        <f t="shared" si="0"/>
        <v>20</v>
      </c>
      <c r="N18" s="10">
        <f t="shared" si="1"/>
        <v>0.05263157894736842</v>
      </c>
    </row>
    <row r="19" spans="1:14" ht="12.75">
      <c r="A19" s="5">
        <v>3006</v>
      </c>
      <c r="B19" s="6" t="s">
        <v>33</v>
      </c>
      <c r="C19" s="7">
        <v>1409</v>
      </c>
      <c r="D19" s="7">
        <v>1571</v>
      </c>
      <c r="E19" s="7">
        <v>1573</v>
      </c>
      <c r="F19" s="15">
        <v>1126</v>
      </c>
      <c r="G19" s="15">
        <v>1344</v>
      </c>
      <c r="H19" s="15">
        <v>1467</v>
      </c>
      <c r="I19" s="15">
        <v>1312</v>
      </c>
      <c r="J19" s="15">
        <v>1500</v>
      </c>
      <c r="K19" s="15">
        <v>1500</v>
      </c>
      <c r="L19" s="15">
        <v>1500</v>
      </c>
      <c r="M19" s="7">
        <f t="shared" si="0"/>
        <v>0</v>
      </c>
      <c r="N19" s="10">
        <f t="shared" si="1"/>
        <v>0</v>
      </c>
    </row>
    <row r="20" spans="1:14" ht="12.75">
      <c r="A20" s="5">
        <v>3040</v>
      </c>
      <c r="B20" s="6" t="s">
        <v>34</v>
      </c>
      <c r="C20" s="7">
        <v>2794</v>
      </c>
      <c r="D20" s="7">
        <v>2200</v>
      </c>
      <c r="E20" s="7">
        <v>0</v>
      </c>
      <c r="F20" s="15">
        <v>2200</v>
      </c>
      <c r="G20" s="15">
        <v>2200</v>
      </c>
      <c r="H20" s="15">
        <v>0</v>
      </c>
      <c r="I20" s="15">
        <v>3468</v>
      </c>
      <c r="J20" s="15">
        <v>4200</v>
      </c>
      <c r="K20" s="15">
        <v>4300</v>
      </c>
      <c r="L20" s="15">
        <v>4400</v>
      </c>
      <c r="M20" s="7">
        <f t="shared" si="0"/>
        <v>200</v>
      </c>
      <c r="N20" s="10">
        <f t="shared" si="1"/>
        <v>0.047619047619047616</v>
      </c>
    </row>
    <row r="21" spans="1:14" ht="12.75">
      <c r="A21" s="11"/>
      <c r="B21" s="6" t="s">
        <v>35</v>
      </c>
      <c r="C21" s="12">
        <f>SUM(C8:C20)</f>
        <v>404732</v>
      </c>
      <c r="D21" s="12">
        <f>SUM(D8:D20)</f>
        <v>477318</v>
      </c>
      <c r="E21" s="12">
        <f>SUM(E8:E20)</f>
        <v>451506</v>
      </c>
      <c r="F21" s="16">
        <f aca="true" t="shared" si="3" ref="F21:K21">SUM(F8:F20)</f>
        <v>493272</v>
      </c>
      <c r="G21" s="16">
        <f t="shared" si="3"/>
        <v>572962</v>
      </c>
      <c r="H21" s="16">
        <f t="shared" si="3"/>
        <v>684396</v>
      </c>
      <c r="I21" s="16">
        <f t="shared" si="3"/>
        <v>705754</v>
      </c>
      <c r="J21" s="16">
        <f t="shared" si="3"/>
        <v>724210</v>
      </c>
      <c r="K21" s="16">
        <f t="shared" si="3"/>
        <v>718955</v>
      </c>
      <c r="L21" s="16">
        <f>SUM(L8:L20)</f>
        <v>737250</v>
      </c>
      <c r="M21" s="12">
        <f t="shared" si="0"/>
        <v>13040</v>
      </c>
      <c r="N21" s="14">
        <f t="shared" si="1"/>
        <v>0.018005827039118488</v>
      </c>
    </row>
    <row r="22" spans="1:14" ht="12.75">
      <c r="A22" s="11">
        <v>320</v>
      </c>
      <c r="B22" s="6" t="s">
        <v>6</v>
      </c>
      <c r="C22" s="17">
        <f>SUM(C7+C21)</f>
        <v>467893</v>
      </c>
      <c r="D22" s="17">
        <f>SUM(D7+D21)</f>
        <v>553053</v>
      </c>
      <c r="E22" s="17">
        <f>SUM(E21+E7)</f>
        <v>528306</v>
      </c>
      <c r="F22" s="17">
        <f aca="true" t="shared" si="4" ref="F22:K22">SUM(F7+F21)</f>
        <v>568254</v>
      </c>
      <c r="G22" s="17">
        <f t="shared" si="4"/>
        <v>652548</v>
      </c>
      <c r="H22" s="17">
        <f t="shared" si="4"/>
        <v>756788</v>
      </c>
      <c r="I22" s="17">
        <f t="shared" si="4"/>
        <v>804360</v>
      </c>
      <c r="J22" s="17">
        <f t="shared" si="4"/>
        <v>816385.3125</v>
      </c>
      <c r="K22" s="17">
        <f t="shared" si="4"/>
        <v>807228</v>
      </c>
      <c r="L22" s="17">
        <f>SUM(L7+L21)</f>
        <v>833043.429</v>
      </c>
      <c r="M22" s="12">
        <f t="shared" si="0"/>
        <v>16658.116500000004</v>
      </c>
      <c r="N22" s="14">
        <f t="shared" si="1"/>
        <v>0.020404723413002368</v>
      </c>
    </row>
  </sheetData>
  <printOptions gridLines="1"/>
  <pageMargins left="0.35" right="0.32" top="1" bottom="1" header="0.5" footer="0.5"/>
  <pageSetup fitToHeight="1" fitToWidth="1" horizontalDpi="600" verticalDpi="600" orientation="landscape" scale="82" r:id="rId1"/>
  <headerFooter alignWithMargins="0">
    <oddHeader xml:space="preserve">&amp;C&amp;"Arial,Bold"&amp;14Recycling Center Budget
FY 2008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McGovern</dc:creator>
  <cp:keywords/>
  <dc:description/>
  <cp:lastModifiedBy>Michael McGovern</cp:lastModifiedBy>
  <cp:lastPrinted>2007-09-06T13:21:00Z</cp:lastPrinted>
  <dcterms:created xsi:type="dcterms:W3CDTF">2007-09-06T13:17:56Z</dcterms:created>
  <dcterms:modified xsi:type="dcterms:W3CDTF">2007-09-06T13:21:25Z</dcterms:modified>
  <cp:category/>
  <cp:version/>
  <cp:contentType/>
  <cp:contentStatus/>
</cp:coreProperties>
</file>